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<sst xmlns="http://schemas.openxmlformats.org/spreadsheetml/2006/main" count="12" uniqueCount="12">
  <si>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leva</t>
  </si>
  <si>
    <t>desna</t>
  </si>
  <si>
    <t>fi*xi</t>
  </si>
  <si>
    <t>mi=</t>
  </si>
  <si>
    <t>suma</t>
  </si>
  <si>
    <t>sigma=</t>
  </si>
  <si>
    <t>(Fti-Fi)*(Fti-Fi)/Fti</t>
  </si>
  <si>
    <t>fi (empir)</t>
  </si>
  <si>
    <t>Xi (sr. kl.)</t>
  </si>
  <si>
    <t>stand. odst.</t>
  </si>
  <si>
    <t>Pi (verov.)</t>
  </si>
  <si>
    <t>fti=N*Pi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</si>
</sst>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E+00"/>
    <numFmt numFmtId="166" formatCode="0.00000E+00"/>
    <numFmt numFmtId="167" formatCode="0.000000E+00"/>
    <numFmt numFmtId="168" formatCode="0.0000000E+00"/>
    <numFmt numFmtId="169" formatCode="0.00000000E+00"/>
    <numFmt numFmtId="170" formatCode="0.000000000E+00"/>
    <numFmt numFmtId="171" formatCode="0.0E+00"/>
    <numFmt numFmtId="172" formatCode="0.000000"/>
    <numFmt numFmtId="173" formatCode="0.00000"/>
    <numFmt numFmtId="174" formatCode="0.0000"/>
    <numFmt numFmtId="175" formatCode="0.000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empirijska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Sheet1!$D$2:$D$8</c:f>
              <c:numCache/>
            </c:numRef>
          </c:cat>
          <c:val>
            <c:numRef>
              <c:f>Sheet1!$C$2:$C$8</c:f>
              <c:numCache/>
            </c:numRef>
          </c:val>
        </c:ser>
        <c:ser>
          <c:idx val="1"/>
          <c:order val="1"/>
          <c:tx>
            <c:v>teorijska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Sheet1!$D$2:$D$8</c:f>
              <c:numCache/>
            </c:numRef>
          </c:cat>
          <c:val>
            <c:numRef>
              <c:f>Sheet1!$H$2:$H$8</c:f>
              <c:numCache/>
            </c:numRef>
          </c:val>
        </c:ser>
        <c:axId val="28348805"/>
        <c:axId val="53812654"/>
      </c:barChart>
      <c:catAx>
        <c:axId val="2834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sredine klasa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12654"/>
        <c:crosses val="autoZero"/>
        <c:auto val="1"/>
        <c:lblOffset val="100"/>
        <c:noMultiLvlLbl val="0"/>
      </c:catAx>
      <c:valAx>
        <c:axId val="53812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frekvencije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48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47625</xdr:rowOff>
    </xdr:from>
    <xdr:to>
      <xdr:col>8</xdr:col>
      <xdr:colOff>533400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28600" y="2152650"/>
        <a:ext cx="49625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M7" sqref="M7"/>
    </sheetView>
  </sheetViews>
  <sheetFormatPr defaultColWidth="9.140625" defaultRowHeight="12.75"/>
  <cols>
    <col min="1" max="1" width="7.7109375" style="0" customWidth="1"/>
    <col min="2" max="2" width="8.00390625" style="0" customWidth="1"/>
    <col min="3" max="3" width="8.8515625" style="0" customWidth="1"/>
    <col min="4" max="4" width="8.421875" style="0" customWidth="1"/>
    <col min="5" max="5" width="6.57421875" style="0" customWidth="1"/>
    <col min="6" max="6" width="12.00390625" style="0" bestFit="1" customWidth="1"/>
    <col min="9" max="9" width="16.140625" style="0" customWidth="1"/>
  </cols>
  <sheetData>
    <row r="1" spans="1:9" ht="12.75">
      <c r="A1" t="s">
        <v>0</v>
      </c>
      <c r="B1" t="s">
        <v>1</v>
      </c>
      <c r="C1" t="s">
        <v>7</v>
      </c>
      <c r="D1" t="s">
        <v>8</v>
      </c>
      <c r="E1" t="s">
        <v>2</v>
      </c>
      <c r="F1" t="s">
        <v>9</v>
      </c>
      <c r="G1" t="s">
        <v>10</v>
      </c>
      <c r="H1" t="s">
        <v>11</v>
      </c>
      <c r="I1" t="s">
        <v>6</v>
      </c>
    </row>
    <row r="2" spans="1:9" ht="12.75">
      <c r="A2">
        <v>0</v>
      </c>
      <c r="B2">
        <v>3</v>
      </c>
      <c r="C2">
        <v>2</v>
      </c>
      <c r="D2">
        <f>(B2-A2)/2</f>
        <v>1.5</v>
      </c>
      <c r="E2">
        <f>C2*D2</f>
        <v>3</v>
      </c>
      <c r="F2" s="2">
        <f>(D2-B$11)*(D2-B$11)*C2</f>
        <v>138.1953125</v>
      </c>
      <c r="G2" s="1">
        <f>NORMDIST(B2,B$11,B$12,TRUE)-NORMDIST(A2,B$11,B$12,TRUE)</f>
        <v>0.04169412002550632</v>
      </c>
      <c r="H2" s="1">
        <f>G2*C$9</f>
        <v>2.0013177612243034</v>
      </c>
      <c r="I2" s="3">
        <f>(H2-C2)*(H2-C2)/H2</f>
        <v>8.676756274901844E-07</v>
      </c>
    </row>
    <row r="3" spans="1:9" ht="12.75">
      <c r="A3">
        <v>3</v>
      </c>
      <c r="B3">
        <v>6</v>
      </c>
      <c r="C3">
        <v>7</v>
      </c>
      <c r="D3">
        <f aca="true" t="shared" si="0" ref="D3:D8">D2+3</f>
        <v>4.5</v>
      </c>
      <c r="E3">
        <f aca="true" t="shared" si="1" ref="E3:E8">C3*D3</f>
        <v>31.5</v>
      </c>
      <c r="F3" s="2">
        <f aca="true" t="shared" si="2" ref="F3:F8">(D3-B$11)*(D3-B$11)*C3</f>
        <v>197.55859375</v>
      </c>
      <c r="G3" s="1">
        <f aca="true" t="shared" si="3" ref="G3:G8">NORMDIST(B3,B$11,B$12,TRUE)-NORMDIST(A3,B$11,B$12,TRUE)</f>
        <v>0.1290290480526387</v>
      </c>
      <c r="H3" s="1">
        <f aca="true" t="shared" si="4" ref="H3:H8">G3*C$9</f>
        <v>6.193394306526658</v>
      </c>
      <c r="I3" s="3">
        <f aca="true" t="shared" si="5" ref="I3:I8">(H3-C3)*(H3-C3)/H3</f>
        <v>0.10504946278940923</v>
      </c>
    </row>
    <row r="4" spans="1:9" ht="12.75">
      <c r="A4">
        <v>6</v>
      </c>
      <c r="B4">
        <v>9</v>
      </c>
      <c r="C4">
        <v>12</v>
      </c>
      <c r="D4">
        <f t="shared" si="0"/>
        <v>7.5</v>
      </c>
      <c r="E4">
        <f t="shared" si="1"/>
        <v>90</v>
      </c>
      <c r="F4" s="2">
        <f t="shared" si="2"/>
        <v>64.171875</v>
      </c>
      <c r="G4" s="1">
        <f t="shared" si="3"/>
        <v>0.24270111672204187</v>
      </c>
      <c r="H4" s="1">
        <f t="shared" si="4"/>
        <v>11.64965360265801</v>
      </c>
      <c r="I4" s="3">
        <f t="shared" si="5"/>
        <v>0.0105361586118326</v>
      </c>
    </row>
    <row r="5" spans="1:9" ht="12.75">
      <c r="A5">
        <v>9</v>
      </c>
      <c r="B5">
        <v>12</v>
      </c>
      <c r="C5">
        <v>13</v>
      </c>
      <c r="D5">
        <f t="shared" si="0"/>
        <v>10.5</v>
      </c>
      <c r="E5">
        <f t="shared" si="1"/>
        <v>136.5</v>
      </c>
      <c r="F5" s="2">
        <f t="shared" si="2"/>
        <v>6.14453125</v>
      </c>
      <c r="G5" s="1">
        <f t="shared" si="3"/>
        <v>0.2776705884495241</v>
      </c>
      <c r="H5" s="1">
        <f t="shared" si="4"/>
        <v>13.328188245577156</v>
      </c>
      <c r="I5" s="3">
        <f t="shared" si="5"/>
        <v>0.008081182719695858</v>
      </c>
    </row>
    <row r="6" spans="1:9" ht="12.75">
      <c r="A6">
        <v>12</v>
      </c>
      <c r="B6">
        <v>15</v>
      </c>
      <c r="C6">
        <v>8</v>
      </c>
      <c r="D6">
        <f t="shared" si="0"/>
        <v>13.5</v>
      </c>
      <c r="E6">
        <f t="shared" si="1"/>
        <v>108</v>
      </c>
      <c r="F6" s="2">
        <f t="shared" si="2"/>
        <v>108.78125</v>
      </c>
      <c r="G6" s="1">
        <f t="shared" si="3"/>
        <v>0.1932539875916386</v>
      </c>
      <c r="H6" s="1">
        <f t="shared" si="4"/>
        <v>9.276191404398652</v>
      </c>
      <c r="I6" s="3">
        <f t="shared" si="5"/>
        <v>0.17557469759504016</v>
      </c>
    </row>
    <row r="7" spans="1:9" ht="12.75">
      <c r="A7">
        <v>15</v>
      </c>
      <c r="B7">
        <v>18</v>
      </c>
      <c r="C7">
        <v>5</v>
      </c>
      <c r="D7">
        <f t="shared" si="0"/>
        <v>16.5</v>
      </c>
      <c r="E7">
        <f t="shared" si="1"/>
        <v>82.5</v>
      </c>
      <c r="F7" s="2">
        <f t="shared" si="2"/>
        <v>223.61328125</v>
      </c>
      <c r="G7" s="1">
        <f t="shared" si="3"/>
        <v>0.08178830870385467</v>
      </c>
      <c r="H7" s="1">
        <f t="shared" si="4"/>
        <v>3.9258388177850243</v>
      </c>
      <c r="I7" s="3">
        <f t="shared" si="5"/>
        <v>0.2939046402390167</v>
      </c>
    </row>
    <row r="8" spans="1:9" ht="12.75">
      <c r="A8">
        <v>18</v>
      </c>
      <c r="B8">
        <v>21</v>
      </c>
      <c r="C8">
        <v>1</v>
      </c>
      <c r="D8">
        <f t="shared" si="0"/>
        <v>19.5</v>
      </c>
      <c r="E8">
        <f t="shared" si="1"/>
        <v>19.5</v>
      </c>
      <c r="F8" s="2">
        <f t="shared" si="2"/>
        <v>93.84765625</v>
      </c>
      <c r="G8" s="1">
        <f t="shared" si="3"/>
        <v>0.021028700051044735</v>
      </c>
      <c r="H8" s="1">
        <f t="shared" si="4"/>
        <v>1.0093776024501473</v>
      </c>
      <c r="I8" s="3">
        <f t="shared" si="5"/>
        <v>8.71224282167008E-05</v>
      </c>
    </row>
    <row r="9" spans="1:9" ht="12.75">
      <c r="A9" t="s">
        <v>4</v>
      </c>
      <c r="C9">
        <f>SUM(C2:C8)</f>
        <v>48</v>
      </c>
      <c r="E9">
        <f>SUM(E2:E8)</f>
        <v>471</v>
      </c>
      <c r="F9">
        <f>SUM(F2:F8)</f>
        <v>832.3125</v>
      </c>
      <c r="I9" s="3">
        <f>SUM(I2:I8)</f>
        <v>0.5932341320588387</v>
      </c>
    </row>
    <row r="11" spans="1:2" ht="12.75">
      <c r="A11" t="s">
        <v>3</v>
      </c>
      <c r="B11">
        <f>E9/C9</f>
        <v>9.8125</v>
      </c>
    </row>
    <row r="12" spans="1:2" ht="12.75">
      <c r="A12" t="s">
        <v>5</v>
      </c>
      <c r="B12">
        <f>SQRT(F9/C9)</f>
        <v>4.164113801278731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Momcilo Miljus</cp:lastModifiedBy>
  <dcterms:created xsi:type="dcterms:W3CDTF">2001-11-01T09:24:32Z</dcterms:created>
  <dcterms:modified xsi:type="dcterms:W3CDTF">2005-05-11T08:29:37Z</dcterms:modified>
  <cp:category/>
  <cp:version/>
  <cp:contentType/>
  <cp:contentStatus/>
</cp:coreProperties>
</file>